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V:\Compliance\CRA\"/>
    </mc:Choice>
  </mc:AlternateContent>
  <xr:revisionPtr revIDLastSave="0" documentId="13_ncr:1_{54CEC085-8FB0-4CEE-847C-3B0605E63809}" xr6:coauthVersionLast="47" xr6:coauthVersionMax="47" xr10:uidLastSave="{00000000-0000-0000-0000-000000000000}"/>
  <bookViews>
    <workbookView xWindow="-28920" yWindow="-945" windowWidth="29040" windowHeight="15840" activeTab="2" xr2:uid="{00000000-000D-0000-FFFF-FFFF00000000}"/>
  </bookViews>
  <sheets>
    <sheet name="Stockton National" sheetId="2" r:id="rId1"/>
    <sheet name="Solutions North" sheetId="1" r:id="rId2"/>
    <sheet name="202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3" l="1"/>
  <c r="B8" i="3"/>
  <c r="B7" i="3"/>
  <c r="B6" i="3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 l="1"/>
  <c r="B22" i="1" l="1"/>
  <c r="B21" i="1" l="1"/>
  <c r="B20" i="1" l="1"/>
  <c r="B19" i="1" l="1"/>
  <c r="B18" i="1" l="1"/>
  <c r="B17" i="1" l="1"/>
  <c r="B16" i="1" l="1"/>
  <c r="B15" i="1" l="1"/>
  <c r="B14" i="1" l="1"/>
  <c r="B13" i="1" l="1"/>
  <c r="B11" i="1" l="1"/>
</calcChain>
</file>

<file path=xl/sharedStrings.xml><?xml version="1.0" encoding="utf-8"?>
<sst xmlns="http://schemas.openxmlformats.org/spreadsheetml/2006/main" count="14" uniqueCount="7">
  <si>
    <t>Solutions North Bank</t>
  </si>
  <si>
    <t>Loan - To - Deposit Ratio</t>
  </si>
  <si>
    <t>For CRA</t>
  </si>
  <si>
    <t>Date</t>
  </si>
  <si>
    <t>Ratio</t>
  </si>
  <si>
    <t>Stockton National Bank</t>
  </si>
  <si>
    <t>For CRA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</si>
</sst>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4" fontId="0" fillId="0" borderId="0" xfId="0" applyNumberFormat="1"/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164" fontId="3" fillId="0" borderId="0" xfId="0" applyNumberFormat="1" applyFont="1" applyAlignment="1">
      <alignment horizontal="center"/>
    </xf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9"/>
  <sheetViews>
    <sheetView workbookViewId="0">
      <pane ySplit="5" topLeftCell="A6" activePane="bottomLeft" state="frozen"/>
      <selection pane="bottomLeft" activeCell="A6" sqref="A6:XFD6"/>
    </sheetView>
  </sheetViews>
  <sheetFormatPr defaultRowHeight="15" x14ac:dyDescent="0.25"/>
  <cols>
    <col min="1" max="1" width="10.7109375" bestFit="1" customWidth="1"/>
    <col min="2" max="2" width="9.7109375" bestFit="1" customWidth="1"/>
  </cols>
  <sheetData>
    <row r="1" spans="1:2" x14ac:dyDescent="0.25">
      <c r="A1" t="s">
        <v>5</v>
      </c>
      <c r="B1" s="3"/>
    </row>
    <row r="2" spans="1:2" x14ac:dyDescent="0.25">
      <c r="A2" t="s">
        <v>1</v>
      </c>
      <c r="B2" s="3"/>
    </row>
    <row r="3" spans="1:2" x14ac:dyDescent="0.25">
      <c r="A3" t="s">
        <v>2</v>
      </c>
      <c r="B3" s="3"/>
    </row>
    <row r="4" spans="1:2" x14ac:dyDescent="0.25">
      <c r="B4" s="3"/>
    </row>
    <row r="5" spans="1:2" x14ac:dyDescent="0.25">
      <c r="A5" s="1" t="s">
        <v>3</v>
      </c>
      <c r="B5" s="4" t="s">
        <v>4</v>
      </c>
    </row>
    <row r="6" spans="1:2" x14ac:dyDescent="0.25">
      <c r="A6" s="2">
        <v>34424</v>
      </c>
      <c r="B6">
        <v>0.80200000000000005</v>
      </c>
    </row>
    <row r="7" spans="1:2" x14ac:dyDescent="0.25">
      <c r="A7" s="2">
        <v>34515</v>
      </c>
      <c r="B7">
        <v>0.9032</v>
      </c>
    </row>
    <row r="8" spans="1:2" x14ac:dyDescent="0.25">
      <c r="A8" s="2">
        <v>23650</v>
      </c>
      <c r="B8">
        <v>0.92779999999999996</v>
      </c>
    </row>
    <row r="9" spans="1:2" x14ac:dyDescent="0.25">
      <c r="A9" s="2">
        <v>34699</v>
      </c>
      <c r="B9">
        <v>0.97009999999999996</v>
      </c>
    </row>
    <row r="10" spans="1:2" x14ac:dyDescent="0.25">
      <c r="A10" s="2">
        <v>34789</v>
      </c>
      <c r="B10">
        <v>0.90500000000000003</v>
      </c>
    </row>
    <row r="11" spans="1:2" x14ac:dyDescent="0.25">
      <c r="A11" s="2">
        <v>34880</v>
      </c>
      <c r="B11">
        <v>0.94289999999999996</v>
      </c>
    </row>
    <row r="12" spans="1:2" x14ac:dyDescent="0.25">
      <c r="A12" s="2">
        <v>34972</v>
      </c>
      <c r="B12">
        <v>0.995</v>
      </c>
    </row>
    <row r="13" spans="1:2" x14ac:dyDescent="0.25">
      <c r="A13" s="2">
        <v>35064</v>
      </c>
      <c r="B13">
        <v>0.88859999999999995</v>
      </c>
    </row>
    <row r="14" spans="1:2" x14ac:dyDescent="0.25">
      <c r="A14" s="2">
        <v>35155</v>
      </c>
      <c r="B14">
        <v>0.87229999999999996</v>
      </c>
    </row>
    <row r="15" spans="1:2" x14ac:dyDescent="0.25">
      <c r="A15" s="2">
        <v>35246</v>
      </c>
      <c r="B15">
        <v>0.93689999999999996</v>
      </c>
    </row>
    <row r="16" spans="1:2" x14ac:dyDescent="0.25">
      <c r="A16" s="2">
        <v>35338</v>
      </c>
      <c r="B16">
        <v>0.93</v>
      </c>
    </row>
    <row r="17" spans="1:2" x14ac:dyDescent="0.25">
      <c r="A17" s="2">
        <v>35430</v>
      </c>
      <c r="B17">
        <v>0.89839999999999998</v>
      </c>
    </row>
    <row r="18" spans="1:2" x14ac:dyDescent="0.25">
      <c r="A18" s="2">
        <v>35520</v>
      </c>
      <c r="B18">
        <v>0.86050000000000004</v>
      </c>
    </row>
    <row r="19" spans="1:2" x14ac:dyDescent="0.25">
      <c r="A19" s="2">
        <v>35611</v>
      </c>
      <c r="B19">
        <v>0.92200000000000004</v>
      </c>
    </row>
    <row r="20" spans="1:2" x14ac:dyDescent="0.25">
      <c r="A20" s="2">
        <v>35703</v>
      </c>
      <c r="B20">
        <v>9767</v>
      </c>
    </row>
    <row r="21" spans="1:2" x14ac:dyDescent="0.25">
      <c r="A21" s="2">
        <v>35795</v>
      </c>
      <c r="B21">
        <v>0.95109999999999995</v>
      </c>
    </row>
    <row r="22" spans="1:2" x14ac:dyDescent="0.25">
      <c r="A22" s="2">
        <v>35885</v>
      </c>
      <c r="B22">
        <v>0.91849999999999998</v>
      </c>
    </row>
    <row r="23" spans="1:2" x14ac:dyDescent="0.25">
      <c r="A23" s="2">
        <v>35976</v>
      </c>
      <c r="B23">
        <v>0.97960000000000003</v>
      </c>
    </row>
    <row r="24" spans="1:2" x14ac:dyDescent="0.25">
      <c r="A24" s="2">
        <v>36068</v>
      </c>
      <c r="B24">
        <v>0.997</v>
      </c>
    </row>
    <row r="25" spans="1:2" x14ac:dyDescent="0.25">
      <c r="A25" s="2">
        <v>36160</v>
      </c>
      <c r="B25">
        <v>0.99660000000000004</v>
      </c>
    </row>
    <row r="26" spans="1:2" x14ac:dyDescent="0.25">
      <c r="A26" s="2">
        <v>36250</v>
      </c>
      <c r="B26">
        <v>1.0229999999999999</v>
      </c>
    </row>
    <row r="27" spans="1:2" x14ac:dyDescent="0.25">
      <c r="A27" s="2">
        <v>36341</v>
      </c>
      <c r="B27">
        <v>1.0279</v>
      </c>
    </row>
    <row r="28" spans="1:2" x14ac:dyDescent="0.25">
      <c r="A28" s="2">
        <v>36433</v>
      </c>
      <c r="B28">
        <v>1.0659000000000001</v>
      </c>
    </row>
    <row r="29" spans="1:2" x14ac:dyDescent="0.25">
      <c r="A29" s="2">
        <v>36525</v>
      </c>
      <c r="B29">
        <v>1.0952</v>
      </c>
    </row>
    <row r="30" spans="1:2" x14ac:dyDescent="0.25">
      <c r="A30" s="2">
        <v>36616</v>
      </c>
      <c r="B30">
        <v>1.0644</v>
      </c>
    </row>
    <row r="31" spans="1:2" x14ac:dyDescent="0.25">
      <c r="A31" s="2">
        <v>36707</v>
      </c>
      <c r="B31">
        <v>1.0828</v>
      </c>
    </row>
    <row r="32" spans="1:2" x14ac:dyDescent="0.25">
      <c r="A32" s="2">
        <v>36799</v>
      </c>
      <c r="B32">
        <v>1.1049</v>
      </c>
    </row>
    <row r="33" spans="1:2" x14ac:dyDescent="0.25">
      <c r="A33" s="2">
        <v>36891</v>
      </c>
      <c r="B33">
        <v>1.0936999999999999</v>
      </c>
    </row>
    <row r="34" spans="1:2" x14ac:dyDescent="0.25">
      <c r="A34" s="2">
        <v>36981</v>
      </c>
      <c r="B34">
        <v>1.1327</v>
      </c>
    </row>
    <row r="35" spans="1:2" x14ac:dyDescent="0.25">
      <c r="A35" s="2">
        <v>37072</v>
      </c>
      <c r="B35">
        <v>1.1398999999999999</v>
      </c>
    </row>
    <row r="36" spans="1:2" x14ac:dyDescent="0.25">
      <c r="A36" s="2">
        <v>37164</v>
      </c>
      <c r="B36">
        <v>1.1435999999999999</v>
      </c>
    </row>
    <row r="37" spans="1:2" x14ac:dyDescent="0.25">
      <c r="A37" s="2">
        <v>37256</v>
      </c>
      <c r="B37">
        <v>1.1756</v>
      </c>
    </row>
    <row r="38" spans="1:2" x14ac:dyDescent="0.25">
      <c r="A38" s="2">
        <v>37346</v>
      </c>
      <c r="B38">
        <v>1.1756</v>
      </c>
    </row>
    <row r="39" spans="1:2" x14ac:dyDescent="0.25">
      <c r="A39" s="2">
        <v>37435</v>
      </c>
      <c r="B39">
        <v>1.1599999999999999</v>
      </c>
    </row>
    <row r="40" spans="1:2" x14ac:dyDescent="0.25">
      <c r="A40" s="2">
        <v>37529</v>
      </c>
      <c r="B40">
        <v>1.22</v>
      </c>
    </row>
    <row r="41" spans="1:2" x14ac:dyDescent="0.25">
      <c r="A41" s="2">
        <v>37621</v>
      </c>
      <c r="B41">
        <v>1.1399999999999999</v>
      </c>
    </row>
    <row r="42" spans="1:2" x14ac:dyDescent="0.25">
      <c r="A42" s="2">
        <v>37711</v>
      </c>
      <c r="B42">
        <v>1.1200000000000001</v>
      </c>
    </row>
    <row r="43" spans="1:2" x14ac:dyDescent="0.25">
      <c r="A43" s="2">
        <v>37803</v>
      </c>
      <c r="B43">
        <v>1.0900000000000001</v>
      </c>
    </row>
    <row r="44" spans="1:2" x14ac:dyDescent="0.25">
      <c r="A44" s="2">
        <v>37895</v>
      </c>
      <c r="B44">
        <v>1.1000000000000001</v>
      </c>
    </row>
    <row r="45" spans="1:2" x14ac:dyDescent="0.25">
      <c r="A45" s="2">
        <v>37987</v>
      </c>
      <c r="B45">
        <v>1.1000000000000001</v>
      </c>
    </row>
    <row r="46" spans="1:2" x14ac:dyDescent="0.25">
      <c r="A46" s="2">
        <v>38078</v>
      </c>
      <c r="B46">
        <v>1.1499999999999999</v>
      </c>
    </row>
    <row r="47" spans="1:2" x14ac:dyDescent="0.25">
      <c r="A47" s="2">
        <v>38169</v>
      </c>
      <c r="B47">
        <v>1.1399999999999999</v>
      </c>
    </row>
    <row r="48" spans="1:2" x14ac:dyDescent="0.25">
      <c r="A48" s="2">
        <v>38261</v>
      </c>
      <c r="B48">
        <v>1.1299999999999999</v>
      </c>
    </row>
    <row r="49" spans="1:2" x14ac:dyDescent="0.25">
      <c r="A49" s="2">
        <v>38353</v>
      </c>
      <c r="B49">
        <v>1.1399999999999999</v>
      </c>
    </row>
    <row r="50" spans="1:2" x14ac:dyDescent="0.25">
      <c r="A50" s="2">
        <v>38443</v>
      </c>
      <c r="B50">
        <v>1.1399999999999999</v>
      </c>
    </row>
    <row r="51" spans="1:2" x14ac:dyDescent="0.25">
      <c r="A51" s="2">
        <v>38534</v>
      </c>
      <c r="B51">
        <v>1.1499999999999999</v>
      </c>
    </row>
    <row r="52" spans="1:2" x14ac:dyDescent="0.25">
      <c r="A52" s="2">
        <v>38626</v>
      </c>
      <c r="B52">
        <v>1.17</v>
      </c>
    </row>
    <row r="53" spans="1:2" x14ac:dyDescent="0.25">
      <c r="A53" s="2">
        <v>38718</v>
      </c>
      <c r="B53">
        <v>1.1599999999999999</v>
      </c>
    </row>
    <row r="54" spans="1:2" x14ac:dyDescent="0.25">
      <c r="A54" s="2">
        <v>38808</v>
      </c>
      <c r="B54">
        <v>1.2</v>
      </c>
    </row>
    <row r="55" spans="1:2" x14ac:dyDescent="0.25">
      <c r="A55" s="2">
        <v>38899</v>
      </c>
      <c r="B55">
        <v>1.21</v>
      </c>
    </row>
    <row r="56" spans="1:2" x14ac:dyDescent="0.25">
      <c r="A56" s="2">
        <v>38991</v>
      </c>
      <c r="B56">
        <v>1.2</v>
      </c>
    </row>
    <row r="57" spans="1:2" x14ac:dyDescent="0.25">
      <c r="A57" s="2">
        <v>39083</v>
      </c>
      <c r="B57">
        <v>1.02</v>
      </c>
    </row>
    <row r="58" spans="1:2" x14ac:dyDescent="0.25">
      <c r="A58" s="2">
        <v>39173</v>
      </c>
      <c r="B58">
        <v>1.02</v>
      </c>
    </row>
    <row r="59" spans="1:2" x14ac:dyDescent="0.25">
      <c r="A59" s="2">
        <v>39265</v>
      </c>
      <c r="B59">
        <v>1.21</v>
      </c>
    </row>
    <row r="60" spans="1:2" x14ac:dyDescent="0.25">
      <c r="A60" s="2">
        <v>39356</v>
      </c>
      <c r="B60">
        <v>1.02</v>
      </c>
    </row>
    <row r="61" spans="1:2" x14ac:dyDescent="0.25">
      <c r="A61" s="2">
        <v>39448</v>
      </c>
      <c r="B61">
        <v>0.99390000000000001</v>
      </c>
    </row>
    <row r="62" spans="1:2" x14ac:dyDescent="0.25">
      <c r="A62" s="2">
        <v>39538</v>
      </c>
      <c r="B62">
        <v>0.9405</v>
      </c>
    </row>
    <row r="63" spans="1:2" x14ac:dyDescent="0.25">
      <c r="A63" s="2">
        <v>39629</v>
      </c>
      <c r="B63">
        <v>0.98909999999999998</v>
      </c>
    </row>
    <row r="64" spans="1:2" x14ac:dyDescent="0.25">
      <c r="A64" s="2">
        <v>39721</v>
      </c>
      <c r="B64">
        <v>1.0289999999999999</v>
      </c>
    </row>
    <row r="65" spans="1:2" x14ac:dyDescent="0.25">
      <c r="A65" s="2">
        <v>39813</v>
      </c>
      <c r="B65">
        <v>1.0189999999999999</v>
      </c>
    </row>
    <row r="66" spans="1:2" x14ac:dyDescent="0.25">
      <c r="A66" s="2">
        <v>39903</v>
      </c>
      <c r="B66">
        <v>1.0640000000000001</v>
      </c>
    </row>
    <row r="67" spans="1:2" x14ac:dyDescent="0.25">
      <c r="A67" s="2">
        <v>39994</v>
      </c>
      <c r="B67">
        <v>0.94299999999999995</v>
      </c>
    </row>
    <row r="68" spans="1:2" x14ac:dyDescent="0.25">
      <c r="A68" s="2">
        <v>40086</v>
      </c>
      <c r="B68">
        <v>0.98099999999999998</v>
      </c>
    </row>
    <row r="69" spans="1:2" x14ac:dyDescent="0.25">
      <c r="A69" s="2">
        <v>40178</v>
      </c>
      <c r="B69">
        <v>0.89</v>
      </c>
    </row>
    <row r="70" spans="1:2" x14ac:dyDescent="0.25">
      <c r="A70" s="2">
        <v>40268</v>
      </c>
      <c r="B70">
        <v>0.75700000000000001</v>
      </c>
    </row>
    <row r="71" spans="1:2" x14ac:dyDescent="0.25">
      <c r="A71" s="2">
        <v>40359</v>
      </c>
      <c r="B71">
        <v>0.746</v>
      </c>
    </row>
    <row r="72" spans="1:2" x14ac:dyDescent="0.25">
      <c r="A72" s="2">
        <v>40451</v>
      </c>
      <c r="B72">
        <v>0.69899999999999995</v>
      </c>
    </row>
    <row r="73" spans="1:2" x14ac:dyDescent="0.25">
      <c r="A73" s="2">
        <v>40543</v>
      </c>
      <c r="B73">
        <v>0.69099999999999995</v>
      </c>
    </row>
    <row r="74" spans="1:2" x14ac:dyDescent="0.25">
      <c r="A74" s="2">
        <v>40633</v>
      </c>
      <c r="B74">
        <v>0.61299999999999999</v>
      </c>
    </row>
    <row r="75" spans="1:2" x14ac:dyDescent="0.25">
      <c r="A75" s="2">
        <v>40724</v>
      </c>
      <c r="B75">
        <v>0.65900000000000003</v>
      </c>
    </row>
    <row r="76" spans="1:2" x14ac:dyDescent="0.25">
      <c r="A76" s="2">
        <v>40816</v>
      </c>
      <c r="B76">
        <v>0.66700000000000004</v>
      </c>
    </row>
    <row r="77" spans="1:2" x14ac:dyDescent="0.25">
      <c r="A77" s="2">
        <v>40908</v>
      </c>
      <c r="B77">
        <v>0.72099999999999997</v>
      </c>
    </row>
    <row r="78" spans="1:2" x14ac:dyDescent="0.25">
      <c r="A78" s="2">
        <v>40999</v>
      </c>
      <c r="B78">
        <v>0.65200000000000002</v>
      </c>
    </row>
    <row r="79" spans="1:2" x14ac:dyDescent="0.25">
      <c r="A79" s="2">
        <v>41090</v>
      </c>
      <c r="B79">
        <v>0.70399999999999996</v>
      </c>
    </row>
    <row r="80" spans="1:2" x14ac:dyDescent="0.25">
      <c r="A80" s="2">
        <v>41182</v>
      </c>
      <c r="B80">
        <v>0.69799999999999995</v>
      </c>
    </row>
    <row r="81" spans="1:2" x14ac:dyDescent="0.25">
      <c r="A81" s="2">
        <v>41274</v>
      </c>
      <c r="B81">
        <v>0.68300000000000005</v>
      </c>
    </row>
    <row r="82" spans="1:2" x14ac:dyDescent="0.25">
      <c r="A82" s="2">
        <v>41364</v>
      </c>
      <c r="B82">
        <v>0.66500000000000004</v>
      </c>
    </row>
    <row r="83" spans="1:2" x14ac:dyDescent="0.25">
      <c r="A83" s="2">
        <v>41455</v>
      </c>
      <c r="B83">
        <v>0.75700000000000001</v>
      </c>
    </row>
    <row r="84" spans="1:2" x14ac:dyDescent="0.25">
      <c r="A84" s="2">
        <v>41547</v>
      </c>
      <c r="B84">
        <v>0.73</v>
      </c>
    </row>
    <row r="85" spans="1:2" x14ac:dyDescent="0.25">
      <c r="A85" s="2">
        <v>41639</v>
      </c>
      <c r="B85">
        <v>0.71799999999999997</v>
      </c>
    </row>
    <row r="86" spans="1:2" x14ac:dyDescent="0.25">
      <c r="A86" s="2">
        <v>41729</v>
      </c>
      <c r="B86">
        <v>0.68799999999999994</v>
      </c>
    </row>
    <row r="87" spans="1:2" x14ac:dyDescent="0.25">
      <c r="A87" s="2">
        <v>41820</v>
      </c>
      <c r="B87">
        <v>0.73599999999999999</v>
      </c>
    </row>
    <row r="88" spans="1:2" x14ac:dyDescent="0.25">
      <c r="A88" s="2">
        <v>41912</v>
      </c>
      <c r="B88">
        <v>0.72599999999999998</v>
      </c>
    </row>
    <row r="89" spans="1:2" x14ac:dyDescent="0.25">
      <c r="A89" s="2">
        <v>42004</v>
      </c>
      <c r="B89">
        <v>0.72899999999999998</v>
      </c>
    </row>
    <row r="90" spans="1:2" x14ac:dyDescent="0.25">
      <c r="A90" s="2">
        <v>42094</v>
      </c>
      <c r="B90">
        <v>0.70099999999999996</v>
      </c>
    </row>
    <row r="91" spans="1:2" x14ac:dyDescent="0.25">
      <c r="A91" s="2">
        <v>42185</v>
      </c>
      <c r="B91">
        <v>0.77100000000000002</v>
      </c>
    </row>
    <row r="92" spans="1:2" x14ac:dyDescent="0.25">
      <c r="A92" s="2">
        <v>42277</v>
      </c>
      <c r="B92">
        <v>0.84599999999999997</v>
      </c>
    </row>
    <row r="93" spans="1:2" x14ac:dyDescent="0.25">
      <c r="A93" s="2">
        <v>42369</v>
      </c>
      <c r="B93">
        <v>0.80800000000000005</v>
      </c>
    </row>
    <row r="94" spans="1:2" x14ac:dyDescent="0.25">
      <c r="A94" s="2">
        <v>42460</v>
      </c>
      <c r="B94">
        <v>0.84599999999999997</v>
      </c>
    </row>
    <row r="95" spans="1:2" x14ac:dyDescent="0.25">
      <c r="A95" s="2">
        <v>42551</v>
      </c>
      <c r="B95">
        <v>0.95099999999999996</v>
      </c>
    </row>
    <row r="96" spans="1:2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</sheetData>
  <pageMargins left="0.7" right="0.7" top="0.75" bottom="0.75" header="0.3" footer="0.3"/>
  <pageSetup paperSize="155" orientation="portrait" horizontalDpi="180" verticalDpi="180" r:id="rId1"/>
  <headerFooter>
    <oddHeader>&amp;LSolutions North Bank
Loan - To - Deposit Ratios
For CRA
DATE                        RATIO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6"/>
  <sheetViews>
    <sheetView topLeftCell="A2" workbookViewId="0">
      <selection activeCell="A33" sqref="A33:B33"/>
    </sheetView>
  </sheetViews>
  <sheetFormatPr defaultRowHeight="14.25" x14ac:dyDescent="0.2"/>
  <cols>
    <col min="1" max="1" width="12.140625" style="5" customWidth="1"/>
    <col min="2" max="2" width="9.140625" style="6"/>
    <col min="3" max="16384" width="9.140625" style="5"/>
  </cols>
  <sheetData>
    <row r="1" spans="1:2" x14ac:dyDescent="0.2">
      <c r="A1" s="5" t="s">
        <v>0</v>
      </c>
    </row>
    <row r="2" spans="1:2" x14ac:dyDescent="0.2">
      <c r="A2" s="5" t="s">
        <v>1</v>
      </c>
    </row>
    <row r="3" spans="1:2" x14ac:dyDescent="0.2">
      <c r="A3" s="5" t="s">
        <v>2</v>
      </c>
    </row>
    <row r="5" spans="1:2" x14ac:dyDescent="0.2">
      <c r="A5" s="7" t="s">
        <v>3</v>
      </c>
      <c r="B5" s="8" t="s">
        <v>4</v>
      </c>
    </row>
    <row r="7" spans="1:2" x14ac:dyDescent="0.2">
      <c r="A7" s="9">
        <v>42643</v>
      </c>
      <c r="B7" s="6">
        <v>0.90500000000000003</v>
      </c>
    </row>
    <row r="8" spans="1:2" x14ac:dyDescent="0.2">
      <c r="A8" s="9">
        <v>42735</v>
      </c>
      <c r="B8" s="6">
        <v>0.85299999999999998</v>
      </c>
    </row>
    <row r="9" spans="1:2" x14ac:dyDescent="0.2">
      <c r="A9" s="9">
        <v>42825</v>
      </c>
      <c r="B9" s="6">
        <v>0.81899999999999995</v>
      </c>
    </row>
    <row r="10" spans="1:2" x14ac:dyDescent="0.2">
      <c r="A10" s="9">
        <v>42916</v>
      </c>
      <c r="B10" s="6">
        <v>0.88700000000000001</v>
      </c>
    </row>
    <row r="11" spans="1:2" x14ac:dyDescent="0.2">
      <c r="A11" s="9">
        <v>43008</v>
      </c>
      <c r="B11" s="6">
        <f>163033068.14/183944875.46</f>
        <v>0.88631481432845116</v>
      </c>
    </row>
    <row r="12" spans="1:2" x14ac:dyDescent="0.2">
      <c r="A12" s="9">
        <v>43100</v>
      </c>
      <c r="B12" s="6">
        <v>0.82299999999999995</v>
      </c>
    </row>
    <row r="13" spans="1:2" x14ac:dyDescent="0.2">
      <c r="A13" s="9">
        <v>43189</v>
      </c>
      <c r="B13" s="6">
        <f>160413246.29/198489417.28</f>
        <v>0.80817027168613387</v>
      </c>
    </row>
    <row r="14" spans="1:2" x14ac:dyDescent="0.2">
      <c r="A14" s="9">
        <v>43281</v>
      </c>
      <c r="B14" s="6">
        <f>38785208.55/55645302.58</f>
        <v>0.6970077751709477</v>
      </c>
    </row>
    <row r="15" spans="1:2" x14ac:dyDescent="0.2">
      <c r="A15" s="9">
        <v>43371</v>
      </c>
      <c r="B15" s="6">
        <f>172150526.15/192342277.81</f>
        <v>0.89502177113683834</v>
      </c>
    </row>
    <row r="16" spans="1:2" x14ac:dyDescent="0.2">
      <c r="A16" s="9">
        <v>43465</v>
      </c>
      <c r="B16" s="6">
        <f>175284361.95/203332528.47</f>
        <v>0.86205765141931889</v>
      </c>
    </row>
    <row r="17" spans="1:2" x14ac:dyDescent="0.2">
      <c r="A17" s="9">
        <v>43555</v>
      </c>
      <c r="B17" s="6">
        <f>167261217.85/213763455.02</f>
        <v>0.7824593676891628</v>
      </c>
    </row>
    <row r="18" spans="1:2" x14ac:dyDescent="0.2">
      <c r="A18" s="9">
        <v>43646</v>
      </c>
      <c r="B18" s="6">
        <f>171834378.07/210286197.83</f>
        <v>0.81714529932637181</v>
      </c>
    </row>
    <row r="19" spans="1:2" x14ac:dyDescent="0.2">
      <c r="A19" s="9">
        <v>43738</v>
      </c>
      <c r="B19" s="6">
        <f>167966981.95/206465926.83</f>
        <v>0.81353366402341387</v>
      </c>
    </row>
    <row r="20" spans="1:2" x14ac:dyDescent="0.2">
      <c r="A20" s="9">
        <v>43830</v>
      </c>
      <c r="B20" s="6">
        <f>160361064.43/210145941.62</f>
        <v>0.76309379659577559</v>
      </c>
    </row>
    <row r="21" spans="1:2" x14ac:dyDescent="0.2">
      <c r="A21" s="9">
        <v>43921</v>
      </c>
      <c r="B21" s="6">
        <f>160661241.42/209910790.48</f>
        <v>0.76537866896989071</v>
      </c>
    </row>
    <row r="22" spans="1:2" x14ac:dyDescent="0.2">
      <c r="A22" s="9">
        <v>44012</v>
      </c>
      <c r="B22" s="6">
        <f>173532927.32/224160530.72</f>
        <v>0.77414577295394083</v>
      </c>
    </row>
    <row r="23" spans="1:2" x14ac:dyDescent="0.2">
      <c r="A23" s="9">
        <v>44104</v>
      </c>
      <c r="B23" s="6">
        <f>178402781.1/222810795.66</f>
        <v>0.80069181823772673</v>
      </c>
    </row>
    <row r="24" spans="1:2" x14ac:dyDescent="0.2">
      <c r="A24" s="9">
        <v>44196</v>
      </c>
      <c r="B24" s="6">
        <f>169754047.35/236099184.73</f>
        <v>0.71899463585242174</v>
      </c>
    </row>
    <row r="25" spans="1:2" x14ac:dyDescent="0.2">
      <c r="A25" s="9">
        <v>44286</v>
      </c>
      <c r="B25" s="6">
        <f>171257702.69/250158919.05</f>
        <v>0.68459562961163178</v>
      </c>
    </row>
    <row r="26" spans="1:2" x14ac:dyDescent="0.2">
      <c r="A26" s="9">
        <v>44377</v>
      </c>
      <c r="B26" s="6">
        <f>187292339.94/251705085.78</f>
        <v>0.7440943807694882</v>
      </c>
    </row>
    <row r="27" spans="1:2" x14ac:dyDescent="0.2">
      <c r="A27" s="9">
        <v>44469</v>
      </c>
      <c r="B27" s="6">
        <f>187052975.63/247399186</f>
        <v>0.75607757104746498</v>
      </c>
    </row>
    <row r="28" spans="1:2" x14ac:dyDescent="0.2">
      <c r="A28" s="9">
        <v>44561</v>
      </c>
      <c r="B28" s="6">
        <f>194526326.5/262607527.99</f>
        <v>0.74074923894568434</v>
      </c>
    </row>
    <row r="29" spans="1:2" x14ac:dyDescent="0.2">
      <c r="A29" s="9">
        <v>44651</v>
      </c>
      <c r="B29" s="6">
        <f>185945331.72/276148515.87</f>
        <v>0.6733526382866234</v>
      </c>
    </row>
    <row r="30" spans="1:2" x14ac:dyDescent="0.2">
      <c r="A30" s="9">
        <v>44742</v>
      </c>
      <c r="B30" s="6">
        <f>194245696.74/277312196.8</f>
        <v>0.70045854088448811</v>
      </c>
    </row>
    <row r="31" spans="1:2" x14ac:dyDescent="0.2">
      <c r="A31" s="9">
        <v>44834</v>
      </c>
      <c r="B31" s="6">
        <f>188460034.63/264185258.53</f>
        <v>0.71336317430671137</v>
      </c>
    </row>
    <row r="32" spans="1:2" x14ac:dyDescent="0.2">
      <c r="A32" s="9">
        <v>44926</v>
      </c>
      <c r="B32" s="6">
        <f>195378898.43/262125758.11</f>
        <v>0.74536321740654743</v>
      </c>
    </row>
    <row r="33" spans="1:2" x14ac:dyDescent="0.2">
      <c r="A33" s="9">
        <v>45016</v>
      </c>
      <c r="B33" s="6">
        <f>189316483.78/269613889.3</f>
        <v>0.70217630208711945</v>
      </c>
    </row>
    <row r="34" spans="1:2" x14ac:dyDescent="0.2">
      <c r="A34" s="9">
        <v>45107</v>
      </c>
      <c r="B34" s="6">
        <f>191637549.79/260762327.8</f>
        <v>0.73491271307020445</v>
      </c>
    </row>
    <row r="35" spans="1:2" x14ac:dyDescent="0.2">
      <c r="A35" s="9">
        <v>45198</v>
      </c>
      <c r="B35" s="6">
        <f>200104038.27/256393021.73</f>
        <v>0.7804582079489033</v>
      </c>
    </row>
    <row r="36" spans="1:2" x14ac:dyDescent="0.2">
      <c r="A36" s="9">
        <v>45289</v>
      </c>
      <c r="B36" s="6">
        <f>203939872.17/258344140.02</f>
        <v>0.78941164353180893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6F43E-55C1-4E4B-BB2F-179F842647C0}">
  <dimension ref="A1:B8"/>
  <sheetViews>
    <sheetView tabSelected="1" workbookViewId="0">
      <selection activeCell="A2" sqref="A2"/>
    </sheetView>
  </sheetViews>
  <sheetFormatPr defaultRowHeight="15" x14ac:dyDescent="0.25"/>
  <cols>
    <col min="1" max="1" width="11.28515625" bestFit="1" customWidth="1"/>
  </cols>
  <sheetData>
    <row r="1" spans="1:2" x14ac:dyDescent="0.25">
      <c r="A1" s="5" t="s">
        <v>1</v>
      </c>
      <c r="B1" s="6"/>
    </row>
    <row r="2" spans="1:2" x14ac:dyDescent="0.25">
      <c r="A2" s="5" t="s">
        <v>6</v>
      </c>
      <c r="B2" s="6"/>
    </row>
    <row r="3" spans="1:2" x14ac:dyDescent="0.25">
      <c r="A3" s="5"/>
      <c r="B3" s="6"/>
    </row>
    <row r="4" spans="1:2" s="5" customFormat="1" ht="14.25" x14ac:dyDescent="0.2">
      <c r="A4" s="7" t="s">
        <v>3</v>
      </c>
      <c r="B4" s="8" t="s">
        <v>4</v>
      </c>
    </row>
    <row r="5" spans="1:2" s="5" customFormat="1" ht="14.25" x14ac:dyDescent="0.2">
      <c r="A5" s="9">
        <v>45016</v>
      </c>
      <c r="B5" s="6">
        <f>189316483.78/269613889.3</f>
        <v>0.70217630208711945</v>
      </c>
    </row>
    <row r="6" spans="1:2" s="5" customFormat="1" ht="14.25" x14ac:dyDescent="0.2">
      <c r="A6" s="9">
        <v>45107</v>
      </c>
      <c r="B6" s="6">
        <f>191637549.79/260762327.8</f>
        <v>0.73491271307020445</v>
      </c>
    </row>
    <row r="7" spans="1:2" s="5" customFormat="1" ht="14.25" x14ac:dyDescent="0.2">
      <c r="A7" s="9">
        <v>45198</v>
      </c>
      <c r="B7" s="6">
        <f>200104038.27/256393021.73</f>
        <v>0.7804582079489033</v>
      </c>
    </row>
    <row r="8" spans="1:2" s="5" customFormat="1" ht="14.25" x14ac:dyDescent="0.2">
      <c r="A8" s="9">
        <v>45289</v>
      </c>
      <c r="B8" s="6">
        <f>203939872.17/258344140.02</f>
        <v>0.78941164353180893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Stockton National</vt:lpstr>
      <vt:lpstr>Solutions North</vt:lpstr>
      <vt:lpstr>2023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Ginger</dc:creator>
  <cp:lastModifiedBy>Ginger Kriley</cp:lastModifiedBy>
  <cp:lastPrinted>2024-03-13T14:02:52Z</cp:lastPrinted>
  <dcterms:created xsi:type="dcterms:W3CDTF">2017-07-07T17:07:47Z</dcterms:created>
  <dcterms:modified xsi:type="dcterms:W3CDTF">2024-03-13T14:04:35Z</dcterms:modified>
</cp:coreProperties>
</file>